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urban/Dropbox/Autofi/"/>
    </mc:Choice>
  </mc:AlternateContent>
  <xr:revisionPtr revIDLastSave="0" documentId="13_ncr:1_{8AFF436F-312F-5540-BB03-4C6FA49C44E2}" xr6:coauthVersionLast="46" xr6:coauthVersionMax="46" xr10:uidLastSave="{00000000-0000-0000-0000-000000000000}"/>
  <bookViews>
    <workbookView xWindow="0" yWindow="460" windowWidth="28800" windowHeight="17540" xr2:uid="{8D1FCE5C-2101-6947-9994-E5DEFCAF23E4}"/>
  </bookViews>
  <sheets>
    <sheet name="Sheet1" sheetId="1" r:id="rId1"/>
  </sheets>
  <definedNames>
    <definedName name="_xlnm.Print_Area" localSheetId="0">Sheet1!$1:$40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I18" i="1"/>
  <c r="J18" i="1"/>
  <c r="K18" i="1"/>
  <c r="L18" i="1"/>
  <c r="M18" i="1"/>
  <c r="N18" i="1"/>
  <c r="I19" i="1"/>
  <c r="J19" i="1"/>
  <c r="K19" i="1"/>
  <c r="L19" i="1"/>
  <c r="M19" i="1"/>
  <c r="N19" i="1"/>
  <c r="I20" i="1"/>
  <c r="J20" i="1"/>
  <c r="K20" i="1"/>
  <c r="L20" i="1"/>
  <c r="M20" i="1"/>
  <c r="N20" i="1"/>
  <c r="N11" i="1"/>
  <c r="I23" i="1"/>
  <c r="J23" i="1"/>
  <c r="K23" i="1"/>
  <c r="L23" i="1"/>
  <c r="M23" i="1"/>
  <c r="N23" i="1"/>
  <c r="I24" i="1"/>
  <c r="J24" i="1"/>
  <c r="K24" i="1"/>
  <c r="L24" i="1"/>
  <c r="M24" i="1"/>
  <c r="N24" i="1"/>
  <c r="K38" i="1"/>
  <c r="K9" i="1"/>
  <c r="N9" i="1"/>
  <c r="I10" i="1"/>
  <c r="J10" i="1"/>
  <c r="K10" i="1"/>
  <c r="K37" i="1"/>
  <c r="N37" i="1"/>
  <c r="N38" i="1"/>
  <c r="I13" i="1"/>
  <c r="J13" i="1"/>
  <c r="J16" i="1"/>
  <c r="I22" i="1"/>
  <c r="J22" i="1"/>
  <c r="I26" i="1"/>
  <c r="J26" i="1"/>
  <c r="I27" i="1"/>
  <c r="J27" i="1"/>
  <c r="I31" i="1"/>
  <c r="J31" i="1"/>
  <c r="I32" i="1"/>
  <c r="J32" i="1"/>
  <c r="I33" i="1"/>
  <c r="J33" i="1"/>
  <c r="I34" i="1"/>
  <c r="J34" i="1"/>
  <c r="K34" i="1"/>
  <c r="K33" i="1"/>
  <c r="L33" i="1"/>
  <c r="K32" i="1"/>
  <c r="K31" i="1"/>
  <c r="L31" i="1"/>
  <c r="K27" i="1"/>
  <c r="K26" i="1"/>
  <c r="L26" i="1"/>
  <c r="K22" i="1"/>
  <c r="K16" i="1"/>
  <c r="L16" i="1"/>
  <c r="K13" i="1"/>
  <c r="L13" i="1"/>
  <c r="L9" i="1"/>
  <c r="N13" i="1"/>
  <c r="N26" i="1"/>
  <c r="M31" i="1"/>
  <c r="N31" i="1"/>
  <c r="M33" i="1"/>
  <c r="M13" i="1"/>
  <c r="N16" i="1"/>
  <c r="N33" i="1"/>
  <c r="N27" i="1"/>
  <c r="M27" i="1"/>
  <c r="L27" i="1"/>
  <c r="N22" i="1"/>
  <c r="M22" i="1"/>
  <c r="L22" i="1"/>
  <c r="N10" i="1"/>
  <c r="M10" i="1"/>
  <c r="M16" i="1"/>
  <c r="M26" i="1"/>
  <c r="N32" i="1"/>
  <c r="M32" i="1"/>
  <c r="L32" i="1"/>
  <c r="M9" i="1"/>
  <c r="L10" i="1"/>
  <c r="N34" i="1"/>
  <c r="M34" i="1"/>
  <c r="L34" i="1"/>
</calcChain>
</file>

<file path=xl/sharedStrings.xml><?xml version="1.0" encoding="utf-8"?>
<sst xmlns="http://schemas.openxmlformats.org/spreadsheetml/2006/main" count="48" uniqueCount="48">
  <si>
    <t>TOTAL 
COST</t>
  </si>
  <si>
    <t>COST PER IMPRESSION</t>
  </si>
  <si>
    <t>COST PER RESPONSE</t>
  </si>
  <si>
    <t>COST PER CONVERSION</t>
  </si>
  <si>
    <t>COSTS</t>
  </si>
  <si>
    <t>COST PROJECTIONS</t>
  </si>
  <si>
    <t>SOCIAL MEDIA</t>
  </si>
  <si>
    <t>Platform B</t>
  </si>
  <si>
    <t>Platform C</t>
  </si>
  <si>
    <t>Platform D</t>
  </si>
  <si>
    <t>ESTIMATED NUMBER OF CONTACTS/IMPRESSIONS</t>
  </si>
  <si>
    <t>COST PER CONTACT</t>
  </si>
  <si>
    <t>OUR RESPONSE RATE</t>
  </si>
  <si>
    <t xml:space="preserve">CHANNEL </t>
  </si>
  <si>
    <t>FIXED COSTS FOR THIS CHANNEL</t>
  </si>
  <si>
    <t>REACH/IMPRESSIONS</t>
  </si>
  <si>
    <t>ADVERTISING</t>
  </si>
  <si>
    <t>PPC Advertising</t>
  </si>
  <si>
    <t>OTT Advertising</t>
  </si>
  <si>
    <t>Platform E</t>
  </si>
  <si>
    <t>VIDEO</t>
  </si>
  <si>
    <t>OTHER</t>
  </si>
  <si>
    <t>Option A</t>
  </si>
  <si>
    <t>Option B</t>
  </si>
  <si>
    <t>Option C</t>
  </si>
  <si>
    <t>Option D</t>
  </si>
  <si>
    <t>WEBSITE/SEO</t>
  </si>
  <si>
    <t>Website Traffic</t>
  </si>
  <si>
    <t>NUMBER OF 
RESPONSES</t>
  </si>
  <si>
    <t>NUMBER OF CONVERSIONS</t>
  </si>
  <si>
    <t xml:space="preserve">Month </t>
  </si>
  <si>
    <t xml:space="preserve">Year </t>
  </si>
  <si>
    <t xml:space="preserve">RESPONSE RATE - INDUSTRY AVERAGE </t>
  </si>
  <si>
    <t>EMAIL &amp; SMS</t>
  </si>
  <si>
    <t>RESPONSE AND CONVERSION</t>
  </si>
  <si>
    <t>OUTCOMES</t>
  </si>
  <si>
    <t>ESTIMATED % OF RESPONSES THAT WILL CONVERT (ENGAGE WITH SALES AGENT, SCHEDULE TEST DRIVE, ETC.)</t>
  </si>
  <si>
    <t>Jan</t>
  </si>
  <si>
    <t>Facebook</t>
  </si>
  <si>
    <t>3rd PARTY SITES</t>
  </si>
  <si>
    <t>Email Marketing</t>
  </si>
  <si>
    <t>YouTube Videos</t>
  </si>
  <si>
    <t>Other Video</t>
  </si>
  <si>
    <t>Aggregator Websites</t>
  </si>
  <si>
    <t>Online Review Websites</t>
  </si>
  <si>
    <t>Online Directories</t>
  </si>
  <si>
    <t>Blog Post Readership</t>
  </si>
  <si>
    <t>DIGITAL MARKETING CAMPAIGN TEMPLATE — Johntsen Motors,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</si>
</sst>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 tint="-0.49998474074526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AD1D9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073471"/>
        <bgColor indexed="64"/>
      </patternFill>
    </fill>
    <fill>
      <patternFill patternType="solid">
        <fgColor rgb="FF124F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10" borderId="1" xfId="0" applyFont="1" applyFill="1" applyBorder="1"/>
    <xf numFmtId="0" fontId="6" fillId="10" borderId="1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 indent="1"/>
    </xf>
    <xf numFmtId="164" fontId="12" fillId="2" borderId="1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11" fillId="2" borderId="1" xfId="1" applyNumberFormat="1" applyFont="1" applyFill="1" applyBorder="1" applyAlignment="1">
      <alignment horizontal="center" vertical="center"/>
    </xf>
    <xf numFmtId="44" fontId="3" fillId="0" borderId="0" xfId="2" applyFont="1"/>
    <xf numFmtId="0" fontId="11" fillId="0" borderId="1" xfId="0" applyFont="1" applyBorder="1" applyAlignment="1">
      <alignment horizontal="center" vertical="center" wrapText="1"/>
    </xf>
    <xf numFmtId="44" fontId="12" fillId="4" borderId="1" xfId="2" applyNumberFormat="1" applyFont="1" applyFill="1" applyBorder="1" applyAlignment="1">
      <alignment horizontal="center" vertical="center"/>
    </xf>
    <xf numFmtId="44" fontId="12" fillId="4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4" fontId="11" fillId="4" borderId="1" xfId="2" applyNumberFormat="1" applyFont="1" applyFill="1" applyBorder="1" applyAlignment="1">
      <alignment horizontal="center" vertical="center"/>
    </xf>
    <xf numFmtId="44" fontId="11" fillId="4" borderId="1" xfId="2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indent="1"/>
    </xf>
    <xf numFmtId="10" fontId="8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/>
    </xf>
    <xf numFmtId="44" fontId="12" fillId="4" borderId="3" xfId="2" applyNumberFormat="1" applyFont="1" applyFill="1" applyBorder="1" applyAlignment="1">
      <alignment horizontal="center" vertical="center"/>
    </xf>
    <xf numFmtId="44" fontId="12" fillId="4" borderId="3" xfId="2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left" vertical="center" wrapText="1" indent="1"/>
    </xf>
    <xf numFmtId="1" fontId="10" fillId="10" borderId="4" xfId="0" applyNumberFormat="1" applyFont="1" applyFill="1" applyBorder="1" applyAlignment="1">
      <alignment horizontal="center" vertical="center" wrapText="1"/>
    </xf>
    <xf numFmtId="44" fontId="10" fillId="10" borderId="4" xfId="2" applyFont="1" applyFill="1" applyBorder="1" applyAlignment="1">
      <alignment horizontal="center" vertical="center" wrapText="1"/>
    </xf>
    <xf numFmtId="10" fontId="10" fillId="10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left" vertical="center" wrapText="1" indent="1"/>
    </xf>
    <xf numFmtId="0" fontId="10" fillId="10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left" vertical="center" wrapText="1" indent="1"/>
    </xf>
    <xf numFmtId="3" fontId="11" fillId="8" borderId="1" xfId="0" applyNumberFormat="1" applyFont="1" applyFill="1" applyBorder="1" applyAlignment="1">
      <alignment horizontal="center" vertical="center"/>
    </xf>
    <xf numFmtId="164" fontId="12" fillId="2" borderId="2" xfId="1" applyNumberFormat="1" applyFont="1" applyFill="1" applyBorder="1" applyAlignment="1">
      <alignment horizontal="center" vertical="center"/>
    </xf>
    <xf numFmtId="44" fontId="12" fillId="4" borderId="2" xfId="2" applyNumberFormat="1" applyFont="1" applyFill="1" applyBorder="1" applyAlignment="1">
      <alignment horizontal="center" vertical="center"/>
    </xf>
    <xf numFmtId="44" fontId="12" fillId="4" borderId="2" xfId="2" applyFont="1" applyFill="1" applyBorder="1" applyAlignment="1">
      <alignment horizontal="center" vertical="center"/>
    </xf>
    <xf numFmtId="10" fontId="12" fillId="5" borderId="3" xfId="3" applyNumberFormat="1" applyFont="1" applyFill="1" applyBorder="1" applyAlignment="1" applyProtection="1">
      <alignment horizontal="center" vertical="center"/>
      <protection locked="0"/>
    </xf>
    <xf numFmtId="10" fontId="12" fillId="5" borderId="1" xfId="3" applyNumberFormat="1" applyFont="1" applyFill="1" applyBorder="1" applyAlignment="1" applyProtection="1">
      <alignment horizontal="center" vertical="center"/>
      <protection locked="0"/>
    </xf>
    <xf numFmtId="10" fontId="12" fillId="5" borderId="2" xfId="3" applyNumberFormat="1" applyFont="1" applyFill="1" applyBorder="1" applyAlignment="1" applyProtection="1">
      <alignment horizontal="center" vertical="center"/>
      <protection locked="0"/>
    </xf>
    <xf numFmtId="10" fontId="11" fillId="5" borderId="3" xfId="0" applyNumberFormat="1" applyFont="1" applyFill="1" applyBorder="1" applyAlignment="1">
      <alignment horizontal="center" vertical="top" wrapText="1"/>
    </xf>
    <xf numFmtId="10" fontId="11" fillId="5" borderId="1" xfId="0" applyNumberFormat="1" applyFont="1" applyFill="1" applyBorder="1" applyAlignment="1">
      <alignment horizontal="center" vertical="top" wrapText="1"/>
    </xf>
    <xf numFmtId="0" fontId="7" fillId="12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3" fontId="12" fillId="13" borderId="3" xfId="1" applyNumberFormat="1" applyFont="1" applyFill="1" applyBorder="1" applyAlignment="1" applyProtection="1">
      <alignment horizontal="center" vertical="center"/>
      <protection locked="0"/>
    </xf>
    <xf numFmtId="3" fontId="12" fillId="13" borderId="1" xfId="1" applyNumberFormat="1" applyFont="1" applyFill="1" applyBorder="1" applyAlignment="1" applyProtection="1">
      <alignment horizontal="center" vertical="center"/>
      <protection locked="0"/>
    </xf>
    <xf numFmtId="3" fontId="12" fillId="13" borderId="2" xfId="1" applyNumberFormat="1" applyFont="1" applyFill="1" applyBorder="1" applyAlignment="1" applyProtection="1">
      <alignment horizontal="center" vertical="center"/>
      <protection locked="0"/>
    </xf>
    <xf numFmtId="3" fontId="11" fillId="13" borderId="1" xfId="0" applyNumberFormat="1" applyFont="1" applyFill="1" applyBorder="1" applyAlignment="1">
      <alignment horizontal="center" vertical="center"/>
    </xf>
    <xf numFmtId="44" fontId="8" fillId="14" borderId="2" xfId="2" applyFont="1" applyFill="1" applyBorder="1" applyAlignment="1">
      <alignment horizontal="center" vertical="center" wrapText="1"/>
    </xf>
    <xf numFmtId="44" fontId="13" fillId="14" borderId="2" xfId="2" applyFont="1" applyFill="1" applyBorder="1" applyAlignment="1">
      <alignment horizontal="center" vertical="center" wrapText="1"/>
    </xf>
    <xf numFmtId="44" fontId="12" fillId="14" borderId="3" xfId="2" applyFont="1" applyFill="1" applyBorder="1" applyAlignment="1" applyProtection="1">
      <alignment horizontal="center" vertical="center"/>
      <protection locked="0"/>
    </xf>
    <xf numFmtId="44" fontId="11" fillId="14" borderId="3" xfId="2" applyFont="1" applyFill="1" applyBorder="1" applyAlignment="1" applyProtection="1">
      <alignment horizontal="center" vertical="center"/>
      <protection locked="0"/>
    </xf>
    <xf numFmtId="44" fontId="12" fillId="14" borderId="1" xfId="2" applyFont="1" applyFill="1" applyBorder="1" applyAlignment="1" applyProtection="1">
      <alignment horizontal="center" vertical="center"/>
      <protection locked="0"/>
    </xf>
    <xf numFmtId="44" fontId="11" fillId="14" borderId="1" xfId="2" applyFont="1" applyFill="1" applyBorder="1" applyAlignment="1" applyProtection="1">
      <alignment horizontal="center" vertical="center"/>
      <protection locked="0"/>
    </xf>
    <xf numFmtId="44" fontId="12" fillId="14" borderId="2" xfId="2" applyFont="1" applyFill="1" applyBorder="1" applyAlignment="1" applyProtection="1">
      <alignment horizontal="center" vertical="center"/>
      <protection locked="0"/>
    </xf>
    <xf numFmtId="44" fontId="11" fillId="14" borderId="2" xfId="2" applyFont="1" applyFill="1" applyBorder="1" applyAlignment="1" applyProtection="1">
      <alignment horizontal="center" vertical="center"/>
      <protection locked="0"/>
    </xf>
    <xf numFmtId="44" fontId="11" fillId="14" borderId="3" xfId="2" applyFont="1" applyFill="1" applyBorder="1" applyAlignment="1">
      <alignment horizontal="center" vertical="center"/>
    </xf>
    <xf numFmtId="44" fontId="11" fillId="14" borderId="1" xfId="2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185EA"/>
      <color rgb="FF0065E0"/>
      <color rgb="FF7CBEF0"/>
      <color rgb="FF61B1EF"/>
      <color rgb="FF124F80"/>
      <color rgb="FF073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644296</xdr:colOff>
      <xdr:row>0</xdr:row>
      <xdr:rowOff>87890</xdr:rowOff>
    </xdr:from>
    <xdr:to>
      <xdr:col>14</xdr:col>
      <xdr:colOff>35834</xdr:colOff>
      <xdr:row>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E9DD89-E742-8042-89EF-88D0AD65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3196" y="87890"/>
          <a:ext cx="2020438" cy="78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C6A1-B040-FF4D-9159-DCE2EC669560}">
  <sheetPr>
    <pageSetUpPr fitToPage="1"/>
  </sheetPr>
  <dimension ref="A1:N41"/>
  <sheetViews>
    <sheetView tabSelected="1" zoomScaleNormal="100" workbookViewId="0">
      <pane ySplit="1" topLeftCell="A2" activePane="bottomLeft" state="frozen"/>
      <selection pane="bottomLeft" activeCell="P7" sqref="P7"/>
    </sheetView>
  </sheetViews>
  <sheetFormatPr baseColWidth="10" defaultRowHeight="16" x14ac:dyDescent="0.2"/>
  <cols>
    <col min="1" max="1" width="12.1640625" style="1" customWidth="1"/>
    <col min="2" max="2" width="17.1640625" style="1" customWidth="1"/>
    <col min="3" max="3" width="20.1640625" style="1" customWidth="1"/>
    <col min="4" max="4" width="11" style="9" bestFit="1" customWidth="1"/>
    <col min="5" max="5" width="11.6640625" style="9" bestFit="1" customWidth="1"/>
    <col min="6" max="6" width="11" style="1" bestFit="1" customWidth="1"/>
    <col min="7" max="8" width="16.83203125" style="1" customWidth="1"/>
    <col min="9" max="9" width="11" style="1" bestFit="1" customWidth="1"/>
    <col min="10" max="10" width="12.1640625" style="1" customWidth="1"/>
    <col min="11" max="11" width="11.1640625" style="1" bestFit="1" customWidth="1"/>
    <col min="12" max="13" width="11" style="1" bestFit="1" customWidth="1"/>
    <col min="14" max="14" width="12.5" style="1" customWidth="1"/>
    <col min="15" max="16384" width="10.83203125" style="1"/>
  </cols>
  <sheetData>
    <row r="1" spans="1:14" s="64" customFormat="1" ht="64" customHeight="1" x14ac:dyDescent="0.25">
      <c r="A1" s="63" t="s">
        <v>47</v>
      </c>
    </row>
    <row r="2" spans="1:14" x14ac:dyDescent="0.2">
      <c r="B2" s="2"/>
    </row>
    <row r="3" spans="1:14" x14ac:dyDescent="0.2">
      <c r="A3" s="3" t="s">
        <v>30</v>
      </c>
      <c r="B3" s="4" t="s">
        <v>31</v>
      </c>
    </row>
    <row r="4" spans="1:14" x14ac:dyDescent="0.2">
      <c r="A4" s="33" t="s">
        <v>37</v>
      </c>
      <c r="B4" s="58">
        <v>2021</v>
      </c>
    </row>
    <row r="5" spans="1:14" x14ac:dyDescent="0.2">
      <c r="B5" s="2"/>
    </row>
    <row r="6" spans="1:14" x14ac:dyDescent="0.2">
      <c r="B6" s="5"/>
      <c r="C6" s="42" t="s">
        <v>15</v>
      </c>
      <c r="D6" s="59" t="s">
        <v>4</v>
      </c>
      <c r="E6" s="59"/>
      <c r="F6" s="62" t="s">
        <v>34</v>
      </c>
      <c r="G6" s="62"/>
      <c r="H6" s="62"/>
      <c r="I6" s="60" t="s">
        <v>35</v>
      </c>
      <c r="J6" s="60"/>
      <c r="K6" s="61" t="s">
        <v>5</v>
      </c>
      <c r="L6" s="61"/>
      <c r="M6" s="61"/>
      <c r="N6" s="61"/>
    </row>
    <row r="7" spans="1:14" ht="91" x14ac:dyDescent="0.2">
      <c r="B7" s="16" t="s">
        <v>13</v>
      </c>
      <c r="C7" s="43" t="s">
        <v>10</v>
      </c>
      <c r="D7" s="48" t="s">
        <v>11</v>
      </c>
      <c r="E7" s="49" t="s">
        <v>14</v>
      </c>
      <c r="F7" s="17" t="s">
        <v>32</v>
      </c>
      <c r="G7" s="17" t="s">
        <v>12</v>
      </c>
      <c r="H7" s="17" t="s">
        <v>36</v>
      </c>
      <c r="I7" s="18" t="s">
        <v>28</v>
      </c>
      <c r="J7" s="18" t="s">
        <v>29</v>
      </c>
      <c r="K7" s="19" t="s">
        <v>0</v>
      </c>
      <c r="L7" s="19" t="s">
        <v>1</v>
      </c>
      <c r="M7" s="19" t="s">
        <v>2</v>
      </c>
      <c r="N7" s="19" t="s">
        <v>3</v>
      </c>
    </row>
    <row r="8" spans="1:14" x14ac:dyDescent="0.2">
      <c r="B8" s="29" t="s">
        <v>16</v>
      </c>
      <c r="C8" s="25"/>
      <c r="D8" s="26"/>
      <c r="E8" s="26"/>
      <c r="F8" s="27"/>
      <c r="G8" s="27"/>
      <c r="H8" s="27"/>
      <c r="I8" s="25"/>
      <c r="J8" s="25"/>
      <c r="K8" s="28"/>
      <c r="L8" s="28"/>
      <c r="M8" s="28"/>
      <c r="N8" s="30"/>
    </row>
    <row r="9" spans="1:14" ht="23" customHeight="1" x14ac:dyDescent="0.2">
      <c r="B9" s="20" t="s">
        <v>17</v>
      </c>
      <c r="C9" s="44">
        <v>100000</v>
      </c>
      <c r="D9" s="50">
        <v>0.05</v>
      </c>
      <c r="E9" s="51"/>
      <c r="F9" s="37">
        <v>1.4999999999999999E-2</v>
      </c>
      <c r="G9" s="37">
        <v>1.7999999999999999E-2</v>
      </c>
      <c r="H9" s="37">
        <v>0.1</v>
      </c>
      <c r="I9" s="21">
        <v>1800</v>
      </c>
      <c r="J9" s="21">
        <v>180</v>
      </c>
      <c r="K9" s="22">
        <f>(D9*C9)+E9</f>
        <v>5000</v>
      </c>
      <c r="L9" s="23">
        <f>IFERROR(K9/C9,"")</f>
        <v>0.05</v>
      </c>
      <c r="M9" s="23">
        <f>IFERROR(K9/I9,"")</f>
        <v>2.7777777777777777</v>
      </c>
      <c r="N9" s="23">
        <f>IFERROR(K9/J9,"")</f>
        <v>27.777777777777779</v>
      </c>
    </row>
    <row r="10" spans="1:14" x14ac:dyDescent="0.2">
      <c r="B10" s="10" t="s">
        <v>18</v>
      </c>
      <c r="C10" s="45">
        <v>500000</v>
      </c>
      <c r="D10" s="52">
        <v>0.1</v>
      </c>
      <c r="E10" s="53"/>
      <c r="F10" s="38">
        <v>0.02</v>
      </c>
      <c r="G10" s="38">
        <v>2.1999999999999999E-2</v>
      </c>
      <c r="H10" s="38"/>
      <c r="I10" s="6">
        <f t="shared" ref="I10:I34" si="0">C10*G10</f>
        <v>11000</v>
      </c>
      <c r="J10" s="6">
        <f t="shared" ref="J10:J34" si="1">I10*H10</f>
        <v>0</v>
      </c>
      <c r="K10" s="11">
        <f>(D10*C10)+E10</f>
        <v>50000</v>
      </c>
      <c r="L10" s="12">
        <f>IFERROR(K10/C10,"")</f>
        <v>0.1</v>
      </c>
      <c r="M10" s="12">
        <f t="shared" ref="M10:M34" si="2">IFERROR(K10/I10,"")</f>
        <v>4.5454545454545459</v>
      </c>
      <c r="N10" s="12" t="str">
        <f t="shared" ref="N10:N34" si="3">IFERROR(K10/J10,"")</f>
        <v/>
      </c>
    </row>
    <row r="11" spans="1:14" x14ac:dyDescent="0.2">
      <c r="B11" s="31"/>
      <c r="C11" s="46"/>
      <c r="D11" s="54"/>
      <c r="E11" s="55"/>
      <c r="F11" s="39"/>
      <c r="G11" s="39"/>
      <c r="H11" s="39"/>
      <c r="I11" s="34"/>
      <c r="J11" s="34"/>
      <c r="K11" s="35"/>
      <c r="L11" s="36"/>
      <c r="M11" s="36"/>
      <c r="N11" s="36" t="str">
        <f t="shared" si="3"/>
        <v/>
      </c>
    </row>
    <row r="12" spans="1:14" x14ac:dyDescent="0.2">
      <c r="B12" s="29" t="s">
        <v>33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2"/>
    </row>
    <row r="13" spans="1:14" x14ac:dyDescent="0.2">
      <c r="B13" s="20" t="s">
        <v>40</v>
      </c>
      <c r="C13" s="44">
        <v>5000</v>
      </c>
      <c r="D13" s="50">
        <v>0.01</v>
      </c>
      <c r="E13" s="51"/>
      <c r="F13" s="37"/>
      <c r="G13" s="37"/>
      <c r="H13" s="37"/>
      <c r="I13" s="21">
        <f t="shared" si="0"/>
        <v>0</v>
      </c>
      <c r="J13" s="21">
        <f t="shared" si="1"/>
        <v>0</v>
      </c>
      <c r="K13" s="22">
        <f t="shared" ref="K13:K20" si="4">(D13*C13)+E13</f>
        <v>50</v>
      </c>
      <c r="L13" s="23">
        <f t="shared" ref="L13:L20" si="5">IFERROR(K13/C13,"")</f>
        <v>0.01</v>
      </c>
      <c r="M13" s="23" t="str">
        <f t="shared" si="2"/>
        <v/>
      </c>
      <c r="N13" s="23" t="str">
        <f t="shared" si="3"/>
        <v/>
      </c>
    </row>
    <row r="14" spans="1:14" x14ac:dyDescent="0.2">
      <c r="B14" s="10"/>
      <c r="C14" s="45"/>
      <c r="D14" s="52"/>
      <c r="E14" s="53"/>
      <c r="F14" s="38"/>
      <c r="G14" s="38"/>
      <c r="H14" s="38"/>
      <c r="I14" s="6"/>
      <c r="J14" s="6"/>
      <c r="K14" s="11"/>
      <c r="L14" s="12"/>
      <c r="M14" s="12"/>
      <c r="N14" s="12"/>
    </row>
    <row r="15" spans="1:14" x14ac:dyDescent="0.2">
      <c r="B15" s="29" t="s">
        <v>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2"/>
    </row>
    <row r="16" spans="1:14" x14ac:dyDescent="0.2">
      <c r="B16" s="10" t="s">
        <v>38</v>
      </c>
      <c r="C16" s="45">
        <v>50000</v>
      </c>
      <c r="D16" s="52">
        <v>0.02</v>
      </c>
      <c r="E16" s="53"/>
      <c r="F16" s="38">
        <v>0.03</v>
      </c>
      <c r="G16" s="38">
        <v>3.5000000000000003E-2</v>
      </c>
      <c r="H16" s="38">
        <v>0.2</v>
      </c>
      <c r="I16" s="6">
        <v>1750</v>
      </c>
      <c r="J16" s="6">
        <f t="shared" si="1"/>
        <v>350</v>
      </c>
      <c r="K16" s="11">
        <f t="shared" si="4"/>
        <v>1000</v>
      </c>
      <c r="L16" s="12">
        <f t="shared" si="5"/>
        <v>0.02</v>
      </c>
      <c r="M16" s="12">
        <f t="shared" si="2"/>
        <v>0.5714285714285714</v>
      </c>
      <c r="N16" s="12">
        <f t="shared" si="3"/>
        <v>2.8571428571428572</v>
      </c>
    </row>
    <row r="17" spans="2:14" x14ac:dyDescent="0.2">
      <c r="B17" s="10" t="s">
        <v>7</v>
      </c>
      <c r="C17" s="45"/>
      <c r="D17" s="52"/>
      <c r="E17" s="53"/>
      <c r="F17" s="38"/>
      <c r="G17" s="38"/>
      <c r="H17" s="38"/>
      <c r="I17" s="6">
        <f t="shared" si="0"/>
        <v>0</v>
      </c>
      <c r="J17" s="6">
        <f t="shared" si="1"/>
        <v>0</v>
      </c>
      <c r="K17" s="11">
        <f t="shared" si="4"/>
        <v>0</v>
      </c>
      <c r="L17" s="12" t="str">
        <f t="shared" si="5"/>
        <v/>
      </c>
      <c r="M17" s="12" t="str">
        <f t="shared" si="2"/>
        <v/>
      </c>
      <c r="N17" s="12" t="str">
        <f t="shared" si="3"/>
        <v/>
      </c>
    </row>
    <row r="18" spans="2:14" x14ac:dyDescent="0.2">
      <c r="B18" s="10" t="s">
        <v>8</v>
      </c>
      <c r="C18" s="45"/>
      <c r="D18" s="52"/>
      <c r="E18" s="53"/>
      <c r="F18" s="38"/>
      <c r="G18" s="38"/>
      <c r="H18" s="38"/>
      <c r="I18" s="6">
        <f t="shared" si="0"/>
        <v>0</v>
      </c>
      <c r="J18" s="6">
        <f t="shared" si="1"/>
        <v>0</v>
      </c>
      <c r="K18" s="11">
        <f t="shared" si="4"/>
        <v>0</v>
      </c>
      <c r="L18" s="12" t="str">
        <f t="shared" si="5"/>
        <v/>
      </c>
      <c r="M18" s="12" t="str">
        <f t="shared" si="2"/>
        <v/>
      </c>
      <c r="N18" s="12" t="str">
        <f t="shared" si="3"/>
        <v/>
      </c>
    </row>
    <row r="19" spans="2:14" x14ac:dyDescent="0.2">
      <c r="B19" s="10" t="s">
        <v>9</v>
      </c>
      <c r="C19" s="45"/>
      <c r="D19" s="52"/>
      <c r="E19" s="53"/>
      <c r="F19" s="38"/>
      <c r="G19" s="38"/>
      <c r="H19" s="38"/>
      <c r="I19" s="6">
        <f t="shared" si="0"/>
        <v>0</v>
      </c>
      <c r="J19" s="6">
        <f t="shared" si="1"/>
        <v>0</v>
      </c>
      <c r="K19" s="11">
        <f t="shared" si="4"/>
        <v>0</v>
      </c>
      <c r="L19" s="12" t="str">
        <f t="shared" si="5"/>
        <v/>
      </c>
      <c r="M19" s="12" t="str">
        <f t="shared" si="2"/>
        <v/>
      </c>
      <c r="N19" s="12" t="str">
        <f t="shared" si="3"/>
        <v/>
      </c>
    </row>
    <row r="20" spans="2:14" x14ac:dyDescent="0.2">
      <c r="B20" s="10" t="s">
        <v>19</v>
      </c>
      <c r="C20" s="45"/>
      <c r="D20" s="52"/>
      <c r="E20" s="53"/>
      <c r="F20" s="38"/>
      <c r="G20" s="38"/>
      <c r="H20" s="38"/>
      <c r="I20" s="6">
        <f t="shared" si="0"/>
        <v>0</v>
      </c>
      <c r="J20" s="6">
        <f t="shared" si="1"/>
        <v>0</v>
      </c>
      <c r="K20" s="11">
        <f t="shared" si="4"/>
        <v>0</v>
      </c>
      <c r="L20" s="12" t="str">
        <f t="shared" si="5"/>
        <v/>
      </c>
      <c r="M20" s="12" t="str">
        <f t="shared" si="2"/>
        <v/>
      </c>
      <c r="N20" s="12" t="str">
        <f t="shared" si="3"/>
        <v/>
      </c>
    </row>
    <row r="21" spans="2:14" x14ac:dyDescent="0.2">
      <c r="B21" s="29" t="s">
        <v>20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2"/>
    </row>
    <row r="22" spans="2:14" x14ac:dyDescent="0.2">
      <c r="B22" s="10" t="s">
        <v>41</v>
      </c>
      <c r="C22" s="45">
        <v>150000</v>
      </c>
      <c r="D22" s="52">
        <v>0.01</v>
      </c>
      <c r="E22" s="53">
        <v>5000</v>
      </c>
      <c r="F22" s="38">
        <v>0.03</v>
      </c>
      <c r="G22" s="38">
        <v>2.5000000000000001E-2</v>
      </c>
      <c r="H22" s="38">
        <v>0.3</v>
      </c>
      <c r="I22" s="6">
        <f t="shared" si="0"/>
        <v>3750</v>
      </c>
      <c r="J22" s="6">
        <f t="shared" si="1"/>
        <v>1125</v>
      </c>
      <c r="K22" s="11">
        <f t="shared" ref="K22:K27" si="6">(D22*C22)+E22</f>
        <v>6500</v>
      </c>
      <c r="L22" s="12">
        <f t="shared" ref="L22:L27" si="7">IFERROR(K22/C22,"")</f>
        <v>4.3333333333333335E-2</v>
      </c>
      <c r="M22" s="12">
        <f t="shared" si="2"/>
        <v>1.7333333333333334</v>
      </c>
      <c r="N22" s="12">
        <f t="shared" si="3"/>
        <v>5.7777777777777777</v>
      </c>
    </row>
    <row r="23" spans="2:14" x14ac:dyDescent="0.2">
      <c r="B23" s="10" t="s">
        <v>42</v>
      </c>
      <c r="C23" s="45"/>
      <c r="D23" s="52"/>
      <c r="E23" s="53"/>
      <c r="F23" s="38"/>
      <c r="G23" s="38"/>
      <c r="H23" s="38"/>
      <c r="I23" s="6">
        <f t="shared" si="0"/>
        <v>0</v>
      </c>
      <c r="J23" s="6">
        <f t="shared" si="1"/>
        <v>0</v>
      </c>
      <c r="K23" s="11">
        <f t="shared" si="6"/>
        <v>0</v>
      </c>
      <c r="L23" s="12" t="str">
        <f t="shared" si="7"/>
        <v/>
      </c>
      <c r="M23" s="12" t="str">
        <f t="shared" si="2"/>
        <v/>
      </c>
      <c r="N23" s="12" t="str">
        <f t="shared" si="3"/>
        <v/>
      </c>
    </row>
    <row r="24" spans="2:14" x14ac:dyDescent="0.2">
      <c r="B24" s="10"/>
      <c r="C24" s="45"/>
      <c r="D24" s="52"/>
      <c r="E24" s="53"/>
      <c r="F24" s="38"/>
      <c r="G24" s="38"/>
      <c r="H24" s="38"/>
      <c r="I24" s="6">
        <f t="shared" si="0"/>
        <v>0</v>
      </c>
      <c r="J24" s="6">
        <f t="shared" si="1"/>
        <v>0</v>
      </c>
      <c r="K24" s="11">
        <f t="shared" si="6"/>
        <v>0</v>
      </c>
      <c r="L24" s="12" t="str">
        <f t="shared" si="7"/>
        <v/>
      </c>
      <c r="M24" s="12" t="str">
        <f t="shared" si="2"/>
        <v/>
      </c>
      <c r="N24" s="12" t="str">
        <f t="shared" si="3"/>
        <v/>
      </c>
    </row>
    <row r="25" spans="2:14" x14ac:dyDescent="0.2">
      <c r="B25" s="29" t="s">
        <v>39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32"/>
    </row>
    <row r="26" spans="2:14" ht="28" x14ac:dyDescent="0.2">
      <c r="B26" s="10" t="s">
        <v>43</v>
      </c>
      <c r="C26" s="45">
        <v>250000</v>
      </c>
      <c r="D26" s="52">
        <v>0.01</v>
      </c>
      <c r="E26" s="53"/>
      <c r="F26" s="38">
        <v>0.02</v>
      </c>
      <c r="G26" s="38">
        <v>2.5000000000000001E-2</v>
      </c>
      <c r="H26" s="38">
        <v>0.2</v>
      </c>
      <c r="I26" s="6">
        <f t="shared" si="0"/>
        <v>6250</v>
      </c>
      <c r="J26" s="6">
        <f t="shared" si="1"/>
        <v>1250</v>
      </c>
      <c r="K26" s="11">
        <f t="shared" si="6"/>
        <v>2500</v>
      </c>
      <c r="L26" s="12">
        <f t="shared" si="7"/>
        <v>0.01</v>
      </c>
      <c r="M26" s="12">
        <f t="shared" si="2"/>
        <v>0.4</v>
      </c>
      <c r="N26" s="12">
        <f t="shared" si="3"/>
        <v>2</v>
      </c>
    </row>
    <row r="27" spans="2:14" ht="28" x14ac:dyDescent="0.2">
      <c r="B27" s="10" t="s">
        <v>44</v>
      </c>
      <c r="C27" s="45">
        <v>100000</v>
      </c>
      <c r="D27" s="52">
        <v>0.01</v>
      </c>
      <c r="E27" s="53"/>
      <c r="F27" s="38">
        <v>0.02</v>
      </c>
      <c r="G27" s="38">
        <v>3.5000000000000003E-2</v>
      </c>
      <c r="H27" s="38">
        <v>0.2</v>
      </c>
      <c r="I27" s="6">
        <f t="shared" si="0"/>
        <v>3500.0000000000005</v>
      </c>
      <c r="J27" s="6">
        <f t="shared" si="1"/>
        <v>700.00000000000011</v>
      </c>
      <c r="K27" s="11">
        <f t="shared" si="6"/>
        <v>1000</v>
      </c>
      <c r="L27" s="12">
        <f t="shared" si="7"/>
        <v>0.01</v>
      </c>
      <c r="M27" s="12">
        <f t="shared" si="2"/>
        <v>0.2857142857142857</v>
      </c>
      <c r="N27" s="12">
        <f t="shared" si="3"/>
        <v>1.4285714285714284</v>
      </c>
    </row>
    <row r="28" spans="2:14" x14ac:dyDescent="0.2">
      <c r="B28" s="10" t="s">
        <v>45</v>
      </c>
      <c r="C28" s="45"/>
      <c r="D28" s="52"/>
      <c r="E28" s="53"/>
      <c r="F28" s="38"/>
      <c r="G28" s="38"/>
      <c r="H28" s="38"/>
      <c r="I28" s="6"/>
      <c r="J28" s="6"/>
      <c r="K28" s="11"/>
      <c r="L28" s="12"/>
      <c r="M28" s="12"/>
      <c r="N28" s="12"/>
    </row>
    <row r="29" spans="2:14" x14ac:dyDescent="0.2">
      <c r="B29" s="10"/>
      <c r="C29" s="45"/>
      <c r="D29" s="52"/>
      <c r="E29" s="53"/>
      <c r="F29" s="38"/>
      <c r="G29" s="38"/>
      <c r="H29" s="38"/>
      <c r="I29" s="6"/>
      <c r="J29" s="6"/>
      <c r="K29" s="11"/>
      <c r="L29" s="12"/>
      <c r="M29" s="12"/>
      <c r="N29" s="12"/>
    </row>
    <row r="30" spans="2:14" x14ac:dyDescent="0.2">
      <c r="B30" s="29" t="s">
        <v>21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32"/>
    </row>
    <row r="31" spans="2:14" x14ac:dyDescent="0.2">
      <c r="B31" s="10" t="s">
        <v>22</v>
      </c>
      <c r="C31" s="45"/>
      <c r="D31" s="52"/>
      <c r="E31" s="53"/>
      <c r="F31" s="38"/>
      <c r="G31" s="38"/>
      <c r="H31" s="38"/>
      <c r="I31" s="6">
        <f t="shared" si="0"/>
        <v>0</v>
      </c>
      <c r="J31" s="6">
        <f t="shared" si="1"/>
        <v>0</v>
      </c>
      <c r="K31" s="11">
        <f>(D31*C31)+E31</f>
        <v>0</v>
      </c>
      <c r="L31" s="12" t="str">
        <f>IFERROR(K31/C31,"")</f>
        <v/>
      </c>
      <c r="M31" s="12" t="str">
        <f t="shared" si="2"/>
        <v/>
      </c>
      <c r="N31" s="12" t="str">
        <f t="shared" si="3"/>
        <v/>
      </c>
    </row>
    <row r="32" spans="2:14" x14ac:dyDescent="0.2">
      <c r="B32" s="10" t="s">
        <v>23</v>
      </c>
      <c r="C32" s="45"/>
      <c r="D32" s="52"/>
      <c r="E32" s="53"/>
      <c r="F32" s="38"/>
      <c r="G32" s="38"/>
      <c r="H32" s="38"/>
      <c r="I32" s="6">
        <f t="shared" si="0"/>
        <v>0</v>
      </c>
      <c r="J32" s="6">
        <f t="shared" si="1"/>
        <v>0</v>
      </c>
      <c r="K32" s="11">
        <f>(D32*C32)+E32</f>
        <v>0</v>
      </c>
      <c r="L32" s="12" t="str">
        <f>IFERROR(K32/C32,"")</f>
        <v/>
      </c>
      <c r="M32" s="12" t="str">
        <f t="shared" si="2"/>
        <v/>
      </c>
      <c r="N32" s="12" t="str">
        <f t="shared" si="3"/>
        <v/>
      </c>
    </row>
    <row r="33" spans="2:14" x14ac:dyDescent="0.2">
      <c r="B33" s="10" t="s">
        <v>24</v>
      </c>
      <c r="C33" s="45"/>
      <c r="D33" s="52"/>
      <c r="E33" s="53"/>
      <c r="F33" s="38"/>
      <c r="G33" s="38"/>
      <c r="H33" s="38"/>
      <c r="I33" s="6">
        <f t="shared" si="0"/>
        <v>0</v>
      </c>
      <c r="J33" s="6">
        <f t="shared" si="1"/>
        <v>0</v>
      </c>
      <c r="K33" s="11">
        <f>(D33*C33)+E33</f>
        <v>0</v>
      </c>
      <c r="L33" s="12" t="str">
        <f>IFERROR(K33/C33,"")</f>
        <v/>
      </c>
      <c r="M33" s="12" t="str">
        <f t="shared" si="2"/>
        <v/>
      </c>
      <c r="N33" s="12" t="str">
        <f t="shared" si="3"/>
        <v/>
      </c>
    </row>
    <row r="34" spans="2:14" x14ac:dyDescent="0.2">
      <c r="B34" s="10" t="s">
        <v>25</v>
      </c>
      <c r="C34" s="45"/>
      <c r="D34" s="52"/>
      <c r="E34" s="53"/>
      <c r="F34" s="38"/>
      <c r="G34" s="38"/>
      <c r="H34" s="38"/>
      <c r="I34" s="6">
        <f t="shared" si="0"/>
        <v>0</v>
      </c>
      <c r="J34" s="6">
        <f t="shared" si="1"/>
        <v>0</v>
      </c>
      <c r="K34" s="11">
        <f>(D34*C34)+E34</f>
        <v>0</v>
      </c>
      <c r="L34" s="12" t="str">
        <f>IFERROR(K34/C34,"")</f>
        <v/>
      </c>
      <c r="M34" s="12" t="str">
        <f t="shared" si="2"/>
        <v/>
      </c>
      <c r="N34" s="12" t="str">
        <f t="shared" si="3"/>
        <v/>
      </c>
    </row>
    <row r="35" spans="2:14" x14ac:dyDescent="0.2">
      <c r="B35" s="10"/>
      <c r="C35" s="45"/>
      <c r="D35" s="52"/>
      <c r="E35" s="53"/>
      <c r="F35" s="38"/>
      <c r="G35" s="38"/>
      <c r="H35" s="38"/>
      <c r="I35" s="6"/>
      <c r="J35" s="6"/>
      <c r="K35" s="11"/>
      <c r="L35" s="12"/>
      <c r="M35" s="12"/>
      <c r="N35" s="12"/>
    </row>
    <row r="36" spans="2:14" x14ac:dyDescent="0.2">
      <c r="B36" s="29" t="s">
        <v>26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2"/>
    </row>
    <row r="37" spans="2:14" x14ac:dyDescent="0.2">
      <c r="B37" s="13" t="s">
        <v>27</v>
      </c>
      <c r="C37" s="47">
        <v>350000</v>
      </c>
      <c r="D37" s="56"/>
      <c r="E37" s="56">
        <v>10000</v>
      </c>
      <c r="F37" s="40"/>
      <c r="G37" s="40"/>
      <c r="H37" s="40">
        <v>0.05</v>
      </c>
      <c r="I37" s="8">
        <v>0</v>
      </c>
      <c r="J37" s="8">
        <v>17500</v>
      </c>
      <c r="K37" s="14">
        <f>(D37*C37)+E37</f>
        <v>10000</v>
      </c>
      <c r="L37" s="15"/>
      <c r="M37" s="15"/>
      <c r="N37" s="15">
        <f>IFERROR(E37/J37,"")</f>
        <v>0.5714285714285714</v>
      </c>
    </row>
    <row r="38" spans="2:14" ht="28" x14ac:dyDescent="0.2">
      <c r="B38" s="13" t="s">
        <v>46</v>
      </c>
      <c r="C38" s="47">
        <v>25000</v>
      </c>
      <c r="D38" s="57"/>
      <c r="E38" s="57">
        <v>500</v>
      </c>
      <c r="F38" s="41"/>
      <c r="G38" s="41"/>
      <c r="H38" s="41">
        <v>0.05</v>
      </c>
      <c r="I38" s="8">
        <v>0</v>
      </c>
      <c r="J38" s="8">
        <v>1250</v>
      </c>
      <c r="K38" s="14">
        <f>(D38*C38)+E38</f>
        <v>500</v>
      </c>
      <c r="L38" s="15"/>
      <c r="M38" s="15"/>
      <c r="N38" s="15">
        <f t="shared" ref="N38" si="8">IFERROR(E38/J38,"")</f>
        <v>0.4</v>
      </c>
    </row>
    <row r="39" spans="2:14" x14ac:dyDescent="0.2">
      <c r="D39" s="1"/>
      <c r="E39" s="1"/>
    </row>
    <row r="40" spans="2:14" x14ac:dyDescent="0.2">
      <c r="D40" s="1"/>
      <c r="E40" s="1"/>
    </row>
    <row r="41" spans="2:14" x14ac:dyDescent="0.2">
      <c r="C41" s="7"/>
    </row>
  </sheetData>
  <mergeCells count="5">
    <mergeCell ref="D6:E6"/>
    <mergeCell ref="I6:J6"/>
    <mergeCell ref="K6:N6"/>
    <mergeCell ref="F6:H6"/>
    <mergeCell ref="A1:XFD1"/>
  </mergeCells>
  <pageMargins left="0.7" right="0.7" top="0.75" bottom="0.75" header="0.3" footer="0.3"/>
  <pageSetup scale="6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Murphy</dc:creator>
  <cp:lastModifiedBy>susan urban</cp:lastModifiedBy>
  <cp:lastPrinted>2021-02-22T19:28:50Z</cp:lastPrinted>
  <dcterms:created xsi:type="dcterms:W3CDTF">2021-02-17T01:07:03Z</dcterms:created>
  <dcterms:modified xsi:type="dcterms:W3CDTF">2021-04-06T22:17:42Z</dcterms:modified>
</cp:coreProperties>
</file>